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预算" sheetId="2" r:id="rId1"/>
    <sheet name="Sheet1" sheetId="3" r:id="rId2"/>
  </sheets>
  <definedNames>
    <definedName name="_xlnm._FilterDatabase" localSheetId="0" hidden="1">预算!$A$1:$G$38</definedName>
    <definedName name="_xlnm.Print_Area" localSheetId="0">预算!$A$1:$G$38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<sst xmlns="http://schemas.openxmlformats.org/spreadsheetml/2006/main" count="128" uniqueCount="97">
  <si>
    <t>附件1</t>
  </si>
  <si>
    <t>东莞市总工会职工服务阵地升级改造工程报价单</t>
  </si>
  <si>
    <t>序号</t>
  </si>
  <si>
    <t>项目名称</t>
  </si>
  <si>
    <t>项目特征描述</t>
  </si>
  <si>
    <t>工程量</t>
  </si>
  <si>
    <t>计量
单位</t>
  </si>
  <si>
    <t>金额（元）</t>
  </si>
  <si>
    <t>报价</t>
  </si>
  <si>
    <t>合价</t>
  </si>
  <si>
    <t>一、工会劳动争议人民调解室</t>
  </si>
  <si>
    <t>轻钢龙骨隔墙</t>
  </si>
  <si>
    <t>采用国标系列轻钢龙骨作为骨架，按规范设置天地龙骨、竖龙骨及横撑龙骨，间距符合设计及施工标准，保证墙体强度、稳定性与平整度；配套安装专用连接件、膨胀螺栓等辅材，含人工安装、调平校正工序。</t>
  </si>
  <si>
    <t>㎡</t>
  </si>
  <si>
    <t>隔墙面封碳晶板</t>
  </si>
  <si>
    <t>8mm 厚碳晶板封面，采用专用粘结剂及自攻螺丝固定于轻钢龙骨骨架上，板缝处理平整，表面打磨光滑，含人工安装、收边、清洁工序。</t>
  </si>
  <si>
    <t>空调铜管</t>
  </si>
  <si>
    <t>含空调系统专用铜管、保温棉、电缆线、信号线及配套辅材，按规范进行敷设、固定、保温处理，含人工切割、焊接、试压、保温安装工序。</t>
  </si>
  <si>
    <t>M</t>
  </si>
  <si>
    <t>玻璃门安装</t>
  </si>
  <si>
    <t>玻璃门安装配套五金配件（含合页、拉手、地弹簧等），含人工安装、调试、固定及成品保护工序。</t>
  </si>
  <si>
    <t>扇</t>
  </si>
  <si>
    <t>玻璃门开、补墙洞</t>
  </si>
  <si>
    <t>玻璃门现场开孔及周边墙体洞口修补，含人工凿除、找平、抹灰处理，配套油漆等辅材进行墙面修复与饰面恢复，确保与原墙面平整一致。</t>
  </si>
  <si>
    <t xml:space="preserve">项 </t>
  </si>
  <si>
    <t>玻璃门定做</t>
  </si>
  <si>
    <t>12mm 厚钢化玻璃门，按设计尺寸定制加工，边缘打磨光滑，含人工安装、固定、密封处理工序。</t>
  </si>
  <si>
    <t>不锈钢门套</t>
  </si>
  <si>
    <t>定制不锈钢门套，采用国标不锈钢板材，按现场门洞尺寸加工制作，含人工安装、调平、打胶收边工序，确保牢固、美观、无变形。</t>
  </si>
  <si>
    <t>刷墙</t>
  </si>
  <si>
    <t>原先正面墙面拆除原有造型，修复墙面</t>
  </si>
  <si>
    <t>项</t>
  </si>
  <si>
    <t>安装LED灯</t>
  </si>
  <si>
    <t>安装 600×600mm 规格 LED 平板灯 ，含灯具、配套驱动电源及辅料，人工安装固定、线路连接、通电调试工序，含所有材料费及人工费。</t>
  </si>
  <si>
    <t>个</t>
  </si>
  <si>
    <t>空调插座，线路改造等</t>
  </si>
  <si>
    <t>含线路整改，插座面板，线材等采购，人工</t>
  </si>
  <si>
    <t>上墙制度牌</t>
  </si>
  <si>
    <t>10厘PVC 基材 + 钢化膜保护的上墙制度牌，按设计规格定制制作，含人工排版、打印、覆膜、上墙安装工序，确保牢固、平整、美观。</t>
  </si>
  <si>
    <t>块</t>
  </si>
  <si>
    <t>调解室LOGO</t>
  </si>
  <si>
    <t>铝质徽标 LOGO，采用丝印烤漆工艺制作，直径约 63cm，按设计图案定制加工，含人工安装、固定工序，表面处理光滑，耐候性强。</t>
  </si>
  <si>
    <t>套</t>
  </si>
  <si>
    <t>搬运费（含原心灵驿站大会议桌拆装）</t>
  </si>
  <si>
    <t>施工现场人工袋装清理，含材料、设备及建筑垃圾的楼层搬运、场内转运，人工装袋、清运至指定堆放点，确保现场整洁有序。将原位于心灵驿站的大会议桌搬至新的调解室，含拆卸、搬运，组装回原样</t>
  </si>
  <si>
    <t>施工图，效果图设计</t>
  </si>
  <si>
    <t>三维效果图，施工安装图绘制</t>
  </si>
  <si>
    <t>小计</t>
  </si>
  <si>
    <t>二、心灵驿站</t>
  </si>
  <si>
    <t>心灵驿站
玻璃门安装</t>
  </si>
  <si>
    <t>玻璃门门洞、补平</t>
  </si>
  <si>
    <t>玻璃门开孔及周边墙体洞口修补，含人工凿除、找平、抹灰处理，配套油漆等辅材进行修复与饰面恢复，确保与原墙面平整一致。</t>
  </si>
  <si>
    <t>人脸、扫码门禁机</t>
  </si>
  <si>
    <t>海康威视，门禁金属支架、闭门器、电磁锁 / 电控锁、出门按钮、门禁主机安装固定</t>
  </si>
  <si>
    <t>电控门锁及支架</t>
  </si>
  <si>
    <t>开门开关</t>
  </si>
  <si>
    <t>门禁出门开关，室内手动开门按键，配套人脸扫码门禁系统使用</t>
  </si>
  <si>
    <t>专用电源</t>
  </si>
  <si>
    <t>海康威视，12V 门禁专用线性稳压电源，专为人脸识别扫码门禁一体机、电磁锁、出门按钮配套供电</t>
  </si>
  <si>
    <t>门禁线路安装</t>
  </si>
  <si>
    <t>管线铺设、人脸扫码门禁一体机、电磁锁、出门按钮、电源等设备安装接线，调试人脸识别、二维码扫码开门功能，录入人员信息，配置门禁管理系统，试运行验收，包含全部安装辅材</t>
  </si>
  <si>
    <t>门口扫码标识</t>
  </si>
  <si>
    <t>3里进口透明亚克力背面UV、+背贴保护膜、3M双面胶</t>
  </si>
  <si>
    <t>插座，电路改造</t>
  </si>
  <si>
    <t>饮水机，按摩椅，茶舍新增插座，电路改造，含线揽材，插座等</t>
  </si>
  <si>
    <t>文化墙系列</t>
  </si>
  <si>
    <t>心灵驿站门口跟室内文化墙安装制作，材料，PVC / 亚克力立体字，抛光打磨、上色烤漆</t>
  </si>
  <si>
    <t>合计</t>
  </si>
  <si>
    <t>税费</t>
  </si>
  <si>
    <t>基数</t>
  </si>
  <si>
    <t>总价</t>
  </si>
  <si>
    <t>公司名称：</t>
  </si>
  <si>
    <t>报价联系人：                电话：                    报价日期：</t>
  </si>
  <si>
    <t>预算单</t>
  </si>
  <si>
    <t>工程地址：南国雅苑荔景居19号商铺                          工程名称：赖生</t>
  </si>
  <si>
    <t>项目</t>
  </si>
  <si>
    <t>数量</t>
  </si>
  <si>
    <t>单位</t>
  </si>
  <si>
    <t>单价</t>
  </si>
  <si>
    <t>备注</t>
  </si>
  <si>
    <t>一、项目</t>
  </si>
  <si>
    <t>地面切割拆除</t>
  </si>
  <si>
    <t>1、人工机器切除装袋清理</t>
  </si>
  <si>
    <t>地面墙遄打孔</t>
  </si>
  <si>
    <t>下水管接管</t>
  </si>
  <si>
    <t>人工及材料110联塑PVC管道，弯头、接头等。</t>
  </si>
  <si>
    <t>沟面修复</t>
  </si>
  <si>
    <t xml:space="preserve">1，含人工费，水泥沙。                       </t>
  </si>
  <si>
    <t>地漏</t>
  </si>
  <si>
    <t>A</t>
  </si>
  <si>
    <t>工程直接费</t>
  </si>
  <si>
    <t>B</t>
  </si>
  <si>
    <t>税金[(A+B)*9%]</t>
  </si>
  <si>
    <t>不含税</t>
  </si>
  <si>
    <t>C</t>
  </si>
  <si>
    <t>总计（A+B=C)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</si>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</sst>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theme="1"/>
      <name val="黑体"/>
      <charset val="134"/>
    </font>
    <font>
      <sz val="22"/>
      <color rgb="FF000000"/>
      <name val="方正大标宋简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5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7" fillId="3" borderId="2" xfId="0" applyNumberFormat="1" applyFont="1" applyFill="1" applyBorder="1" applyAlignment="1">
      <alignment horizontal="left" vertical="center" wrapText="1"/>
    </xf>
    <xf numFmtId="0" fontId="7" fillId="3" borderId="3" xfId="0" applyNumberFormat="1" applyFont="1" applyFill="1" applyBorder="1" applyAlignment="1">
      <alignment horizontal="left" vertical="center" wrapText="1"/>
    </xf>
    <xf numFmtId="0" fontId="14" fillId="0" borderId="4" xfId="50" applyNumberFormat="1" applyFont="1" applyFill="1" applyBorder="1" applyAlignment="1" applyProtection="1">
      <alignment horizontal="left" vertical="center" wrapText="1"/>
    </xf>
    <xf numFmtId="0" fontId="14" fillId="0" borderId="4" xfId="50" applyNumberFormat="1" applyFont="1" applyFill="1" applyBorder="1" applyAlignment="1" applyProtection="1">
      <alignment vertical="center" wrapText="1"/>
    </xf>
    <xf numFmtId="0" fontId="3" fillId="4" borderId="1" xfId="0" applyNumberFormat="1" applyFont="1" applyFill="1" applyBorder="1" applyAlignment="1">
      <alignment horizontal="left" vertical="center"/>
    </xf>
    <xf numFmtId="0" fontId="3" fillId="4" borderId="2" xfId="0" applyNumberFormat="1" applyFont="1" applyFill="1" applyBorder="1" applyAlignment="1">
      <alignment horizontal="left" vertical="center"/>
    </xf>
    <xf numFmtId="0" fontId="3" fillId="4" borderId="3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177" fontId="7" fillId="0" borderId="4" xfId="50" applyNumberFormat="1" applyFont="1" applyBorder="1" applyAlignment="1">
      <alignment horizontal="center" vertical="center" wrapText="1"/>
    </xf>
    <xf numFmtId="0" fontId="15" fillId="0" borderId="0" xfId="50" applyFont="1">
      <alignment vertical="center"/>
    </xf>
    <xf numFmtId="0" fontId="14" fillId="0" borderId="4" xfId="50" applyNumberFormat="1" applyFont="1" applyFill="1" applyBorder="1" applyAlignment="1" applyProtection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4" xfId="50" applyFont="1" applyBorder="1" applyAlignment="1">
      <alignment vertical="center" wrapText="1"/>
    </xf>
    <xf numFmtId="0" fontId="16" fillId="0" borderId="4" xfId="5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8"/>
  <sheetViews>
    <sheetView tabSelected="1" view="pageBreakPreview" zoomScaleNormal="100" workbookViewId="0">
      <selection activeCell="A2" sqref="A2:G2"/>
    </sheetView>
  </sheetViews>
  <sheetFormatPr defaultColWidth="9" defaultRowHeight="13.5"/>
  <cols>
    <col min="1" max="1" width="5.75" style="27" customWidth="1"/>
    <col min="2" max="2" width="17" style="27" customWidth="1"/>
    <col min="3" max="3" width="45" style="27" customWidth="1"/>
    <col min="4" max="4" width="7.66666666666667" style="27" customWidth="1"/>
    <col min="5" max="5" width="7.16666666666667" style="27" customWidth="1"/>
    <col min="6" max="6" width="8.75" style="27" customWidth="1"/>
    <col min="7" max="7" width="12.5" style="27" customWidth="1"/>
  </cols>
  <sheetData>
    <row r="1" ht="31" customHeight="1" spans="1:7">
      <c r="A1" s="28" t="s">
        <v>0</v>
      </c>
      <c r="B1" s="29"/>
      <c r="C1" s="29"/>
      <c r="D1" s="29"/>
      <c r="E1" s="29"/>
      <c r="F1" s="29"/>
      <c r="G1" s="30"/>
    </row>
    <row r="2" s="2" customFormat="1" ht="42" customHeight="1" spans="1:7">
      <c r="A2" s="31" t="s">
        <v>1</v>
      </c>
      <c r="B2" s="32"/>
      <c r="C2" s="32"/>
      <c r="D2" s="32"/>
      <c r="E2" s="32"/>
      <c r="F2" s="32"/>
      <c r="G2" s="32"/>
    </row>
    <row r="3" s="2" customFormat="1" ht="18" customHeight="1" spans="1:7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4" t="s">
        <v>7</v>
      </c>
      <c r="G3" s="34"/>
    </row>
    <row r="4" s="2" customFormat="1" ht="17" customHeight="1" spans="1:7">
      <c r="A4" s="33"/>
      <c r="B4" s="33"/>
      <c r="C4" s="33"/>
      <c r="D4" s="33"/>
      <c r="E4" s="33"/>
      <c r="F4" s="34" t="s">
        <v>8</v>
      </c>
      <c r="G4" s="34" t="s">
        <v>9</v>
      </c>
    </row>
    <row r="5" s="2" customFormat="1" ht="32" customHeight="1" spans="1:7">
      <c r="A5" s="35" t="s">
        <v>10</v>
      </c>
      <c r="B5" s="36"/>
      <c r="C5" s="36"/>
      <c r="D5" s="36"/>
      <c r="E5" s="36"/>
      <c r="F5" s="36"/>
      <c r="G5" s="37"/>
    </row>
    <row r="6" s="4" customFormat="1" ht="75" customHeight="1" spans="1:7">
      <c r="A6" s="16">
        <v>1</v>
      </c>
      <c r="B6" s="38" t="s">
        <v>11</v>
      </c>
      <c r="C6" s="38" t="s">
        <v>12</v>
      </c>
      <c r="D6" s="16">
        <v>30.5</v>
      </c>
      <c r="E6" s="16" t="s">
        <v>13</v>
      </c>
      <c r="F6" s="16"/>
      <c r="G6" s="16"/>
    </row>
    <row r="7" s="4" customFormat="1" ht="50" customHeight="1" spans="1:7">
      <c r="A7" s="16">
        <v>2</v>
      </c>
      <c r="B7" s="38" t="s">
        <v>14</v>
      </c>
      <c r="C7" s="38" t="s">
        <v>15</v>
      </c>
      <c r="D7" s="16">
        <v>61</v>
      </c>
      <c r="E7" s="16" t="s">
        <v>13</v>
      </c>
      <c r="F7" s="16"/>
      <c r="G7" s="16"/>
    </row>
    <row r="8" s="4" customFormat="1" ht="51" customHeight="1" spans="1:7">
      <c r="A8" s="16">
        <v>3</v>
      </c>
      <c r="B8" s="38" t="s">
        <v>16</v>
      </c>
      <c r="C8" s="38" t="s">
        <v>17</v>
      </c>
      <c r="D8" s="16">
        <v>15</v>
      </c>
      <c r="E8" s="16" t="s">
        <v>18</v>
      </c>
      <c r="F8" s="16"/>
      <c r="G8" s="16"/>
    </row>
    <row r="9" s="4" customFormat="1" ht="52" customHeight="1" spans="1:7">
      <c r="A9" s="16">
        <v>4</v>
      </c>
      <c r="B9" s="38" t="s">
        <v>19</v>
      </c>
      <c r="C9" s="38" t="s">
        <v>20</v>
      </c>
      <c r="D9" s="16">
        <v>1</v>
      </c>
      <c r="E9" s="16" t="s">
        <v>21</v>
      </c>
      <c r="F9" s="16"/>
      <c r="G9" s="16"/>
    </row>
    <row r="10" s="4" customFormat="1" ht="54" customHeight="1" spans="1:7">
      <c r="A10" s="16">
        <v>5</v>
      </c>
      <c r="B10" s="38" t="s">
        <v>22</v>
      </c>
      <c r="C10" s="38" t="s">
        <v>23</v>
      </c>
      <c r="D10" s="16">
        <v>1</v>
      </c>
      <c r="E10" s="16" t="s">
        <v>24</v>
      </c>
      <c r="F10" s="16"/>
      <c r="G10" s="16"/>
    </row>
    <row r="11" s="4" customFormat="1" ht="38" customHeight="1" spans="1:7">
      <c r="A11" s="16">
        <v>6</v>
      </c>
      <c r="B11" s="38" t="s">
        <v>25</v>
      </c>
      <c r="C11" s="38" t="s">
        <v>26</v>
      </c>
      <c r="D11" s="16">
        <f>1.6*2.2</f>
        <v>3.52</v>
      </c>
      <c r="E11" s="16" t="s">
        <v>13</v>
      </c>
      <c r="F11" s="16"/>
      <c r="G11" s="16"/>
    </row>
    <row r="12" s="4" customFormat="1" ht="67" customHeight="1" spans="1:7">
      <c r="A12" s="16">
        <v>7</v>
      </c>
      <c r="B12" s="38" t="s">
        <v>27</v>
      </c>
      <c r="C12" s="38" t="s">
        <v>28</v>
      </c>
      <c r="D12" s="16">
        <v>5</v>
      </c>
      <c r="E12" s="16" t="s">
        <v>18</v>
      </c>
      <c r="F12" s="16"/>
      <c r="G12" s="16"/>
    </row>
    <row r="13" s="4" customFormat="1" ht="39" customHeight="1" spans="1:7">
      <c r="A13" s="16">
        <v>8</v>
      </c>
      <c r="B13" s="38" t="s">
        <v>29</v>
      </c>
      <c r="C13" s="38" t="s">
        <v>30</v>
      </c>
      <c r="D13" s="16">
        <v>1</v>
      </c>
      <c r="E13" s="16" t="s">
        <v>31</v>
      </c>
      <c r="F13" s="16"/>
      <c r="G13" s="16"/>
    </row>
    <row r="14" s="4" customFormat="1" ht="66" customHeight="1" spans="1:7">
      <c r="A14" s="16">
        <v>9</v>
      </c>
      <c r="B14" s="38" t="s">
        <v>32</v>
      </c>
      <c r="C14" s="39" t="s">
        <v>33</v>
      </c>
      <c r="D14" s="16">
        <v>4</v>
      </c>
      <c r="E14" s="16" t="s">
        <v>34</v>
      </c>
      <c r="F14" s="16"/>
      <c r="G14" s="16"/>
    </row>
    <row r="15" s="4" customFormat="1" ht="54" customHeight="1" spans="1:7">
      <c r="A15" s="16">
        <v>10</v>
      </c>
      <c r="B15" s="38" t="s">
        <v>35</v>
      </c>
      <c r="C15" s="39" t="s">
        <v>36</v>
      </c>
      <c r="D15" s="16">
        <v>1</v>
      </c>
      <c r="E15" s="16" t="s">
        <v>31</v>
      </c>
      <c r="F15" s="16"/>
      <c r="G15" s="16"/>
    </row>
    <row r="16" s="4" customFormat="1" ht="61" customHeight="1" spans="1:7">
      <c r="A16" s="16">
        <v>11</v>
      </c>
      <c r="B16" s="38" t="s">
        <v>37</v>
      </c>
      <c r="C16" s="38" t="s">
        <v>38</v>
      </c>
      <c r="D16" s="16">
        <v>10</v>
      </c>
      <c r="E16" s="16" t="s">
        <v>39</v>
      </c>
      <c r="F16" s="16"/>
      <c r="G16" s="16"/>
    </row>
    <row r="17" s="4" customFormat="1" ht="71" customHeight="1" spans="1:7">
      <c r="A17" s="16">
        <v>12</v>
      </c>
      <c r="B17" s="38" t="s">
        <v>40</v>
      </c>
      <c r="C17" s="38" t="s">
        <v>41</v>
      </c>
      <c r="D17" s="16">
        <v>1</v>
      </c>
      <c r="E17" s="16" t="s">
        <v>42</v>
      </c>
      <c r="F17" s="16"/>
      <c r="G17" s="16"/>
    </row>
    <row r="18" s="4" customFormat="1" ht="71" customHeight="1" spans="1:7">
      <c r="A18" s="16">
        <v>13</v>
      </c>
      <c r="B18" s="38" t="s">
        <v>43</v>
      </c>
      <c r="C18" s="38" t="s">
        <v>44</v>
      </c>
      <c r="D18" s="16">
        <v>1</v>
      </c>
      <c r="E18" s="16" t="s">
        <v>31</v>
      </c>
      <c r="F18" s="16"/>
      <c r="G18" s="16"/>
    </row>
    <row r="19" s="4" customFormat="1" ht="63" customHeight="1" spans="1:7">
      <c r="A19" s="16">
        <v>14</v>
      </c>
      <c r="B19" s="38" t="s">
        <v>45</v>
      </c>
      <c r="C19" s="38" t="s">
        <v>46</v>
      </c>
      <c r="D19" s="16">
        <v>1</v>
      </c>
      <c r="E19" s="16" t="s">
        <v>31</v>
      </c>
      <c r="F19" s="16"/>
      <c r="G19" s="16"/>
    </row>
    <row r="20" s="4" customFormat="1" ht="28" customHeight="1" spans="1:7">
      <c r="A20" s="16"/>
      <c r="B20" s="38"/>
      <c r="C20" s="38"/>
      <c r="D20" s="16"/>
      <c r="E20" s="16"/>
      <c r="F20" s="16" t="s">
        <v>47</v>
      </c>
      <c r="G20" s="16">
        <f>SUM(G6:G19)</f>
        <v>0</v>
      </c>
    </row>
    <row r="21" s="4" customFormat="1" ht="33" customHeight="1" spans="1:7">
      <c r="A21" s="40" t="s">
        <v>48</v>
      </c>
      <c r="B21" s="41"/>
      <c r="C21" s="41"/>
      <c r="D21" s="41"/>
      <c r="E21" s="41"/>
      <c r="F21" s="41"/>
      <c r="G21" s="42"/>
    </row>
    <row r="22" s="4" customFormat="1" ht="54" customHeight="1" spans="1:7">
      <c r="A22" s="16">
        <v>16</v>
      </c>
      <c r="B22" s="38" t="s">
        <v>49</v>
      </c>
      <c r="C22" s="38" t="s">
        <v>20</v>
      </c>
      <c r="D22" s="16">
        <v>1</v>
      </c>
      <c r="E22" s="16" t="s">
        <v>21</v>
      </c>
      <c r="F22" s="16"/>
      <c r="G22" s="16"/>
    </row>
    <row r="23" s="4" customFormat="1" ht="54" customHeight="1" spans="1:7">
      <c r="A23" s="16">
        <v>17</v>
      </c>
      <c r="B23" s="38" t="s">
        <v>50</v>
      </c>
      <c r="C23" s="38" t="s">
        <v>51</v>
      </c>
      <c r="D23" s="16">
        <v>1</v>
      </c>
      <c r="E23" s="16" t="s">
        <v>24</v>
      </c>
      <c r="F23" s="16"/>
      <c r="G23" s="16"/>
    </row>
    <row r="24" s="4" customFormat="1" ht="54" customHeight="1" spans="1:7">
      <c r="A24" s="16">
        <v>18</v>
      </c>
      <c r="B24" s="38" t="s">
        <v>25</v>
      </c>
      <c r="C24" s="38" t="s">
        <v>26</v>
      </c>
      <c r="D24" s="16">
        <v>4.6</v>
      </c>
      <c r="E24" s="16" t="s">
        <v>13</v>
      </c>
      <c r="F24" s="16"/>
      <c r="G24" s="16"/>
    </row>
    <row r="25" s="4" customFormat="1" ht="54" customHeight="1" spans="1:7">
      <c r="A25" s="16">
        <v>19</v>
      </c>
      <c r="B25" s="43" t="s">
        <v>52</v>
      </c>
      <c r="C25" s="38" t="s">
        <v>53</v>
      </c>
      <c r="D25" s="16">
        <v>1</v>
      </c>
      <c r="E25" s="16" t="s">
        <v>42</v>
      </c>
      <c r="F25" s="44"/>
      <c r="G25" s="16"/>
    </row>
    <row r="26" s="4" customFormat="1" ht="54" customHeight="1" spans="1:7">
      <c r="A26" s="16">
        <v>20</v>
      </c>
      <c r="B26" s="43" t="s">
        <v>54</v>
      </c>
      <c r="C26" s="38" t="s">
        <v>53</v>
      </c>
      <c r="D26" s="16">
        <v>1</v>
      </c>
      <c r="E26" s="16" t="s">
        <v>42</v>
      </c>
      <c r="F26" s="44"/>
      <c r="G26" s="16"/>
    </row>
    <row r="27" s="4" customFormat="1" ht="54" customHeight="1" spans="1:7">
      <c r="A27" s="16">
        <v>21</v>
      </c>
      <c r="B27" s="43" t="s">
        <v>55</v>
      </c>
      <c r="C27" s="38" t="s">
        <v>56</v>
      </c>
      <c r="D27" s="16">
        <v>1</v>
      </c>
      <c r="E27" s="16" t="s">
        <v>42</v>
      </c>
      <c r="F27" s="44"/>
      <c r="G27" s="16"/>
    </row>
    <row r="28" s="4" customFormat="1" ht="54" customHeight="1" spans="1:7">
      <c r="A28" s="16">
        <v>22</v>
      </c>
      <c r="B28" s="43" t="s">
        <v>57</v>
      </c>
      <c r="C28" s="38" t="s">
        <v>58</v>
      </c>
      <c r="D28" s="16">
        <v>1</v>
      </c>
      <c r="E28" s="16" t="s">
        <v>42</v>
      </c>
      <c r="F28" s="44"/>
      <c r="G28" s="16"/>
    </row>
    <row r="29" s="4" customFormat="1" ht="60" customHeight="1" spans="1:7">
      <c r="A29" s="16">
        <v>23</v>
      </c>
      <c r="B29" s="45" t="s">
        <v>59</v>
      </c>
      <c r="C29" s="38" t="s">
        <v>60</v>
      </c>
      <c r="D29" s="16">
        <v>1</v>
      </c>
      <c r="E29" s="46" t="s">
        <v>31</v>
      </c>
      <c r="F29" s="46"/>
      <c r="G29" s="16"/>
    </row>
    <row r="30" s="4" customFormat="1" ht="54" customHeight="1" spans="1:7">
      <c r="A30" s="16">
        <v>24</v>
      </c>
      <c r="B30" s="45" t="s">
        <v>61</v>
      </c>
      <c r="C30" s="38" t="s">
        <v>62</v>
      </c>
      <c r="D30" s="16">
        <v>1</v>
      </c>
      <c r="E30" s="46" t="s">
        <v>42</v>
      </c>
      <c r="F30" s="46"/>
      <c r="G30" s="16"/>
    </row>
    <row r="31" s="4" customFormat="1" ht="54" customHeight="1" spans="1:7">
      <c r="A31" s="16">
        <v>25</v>
      </c>
      <c r="B31" s="45" t="s">
        <v>63</v>
      </c>
      <c r="C31" s="38" t="s">
        <v>64</v>
      </c>
      <c r="D31" s="16">
        <v>1</v>
      </c>
      <c r="E31" s="46" t="s">
        <v>31</v>
      </c>
      <c r="F31" s="46"/>
      <c r="G31" s="16"/>
    </row>
    <row r="32" s="4" customFormat="1" ht="54" customHeight="1" spans="1:7">
      <c r="A32" s="16">
        <v>26</v>
      </c>
      <c r="B32" s="47" t="s">
        <v>65</v>
      </c>
      <c r="C32" s="38" t="s">
        <v>66</v>
      </c>
      <c r="D32" s="16">
        <v>1</v>
      </c>
      <c r="E32" s="46" t="s">
        <v>31</v>
      </c>
      <c r="F32" s="46"/>
      <c r="G32" s="16"/>
    </row>
    <row r="33" s="4" customFormat="1" ht="39" customHeight="1" spans="1:7">
      <c r="A33" s="16"/>
      <c r="B33" s="48"/>
      <c r="C33" s="38"/>
      <c r="D33" s="16"/>
      <c r="E33" s="44"/>
      <c r="F33" s="44" t="s">
        <v>47</v>
      </c>
      <c r="G33" s="16">
        <f>SUM(G22:G32)</f>
        <v>0</v>
      </c>
    </row>
    <row r="34" customFormat="1" ht="36.75" customHeight="1" spans="1:256">
      <c r="A34" s="16"/>
      <c r="B34" s="49" t="s">
        <v>67</v>
      </c>
      <c r="C34" s="49"/>
      <c r="D34" s="49"/>
      <c r="E34" s="49"/>
      <c r="F34" s="49"/>
      <c r="G34" s="50">
        <f>G33+G20</f>
        <v>0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</row>
    <row r="35" customFormat="1" ht="36.75" customHeight="1" spans="1:256">
      <c r="A35" s="52"/>
      <c r="B35" s="49" t="s">
        <v>68</v>
      </c>
      <c r="C35" s="49"/>
      <c r="D35" s="53" t="s">
        <v>69</v>
      </c>
      <c r="E35" s="54"/>
      <c r="F35" s="55">
        <f>G34</f>
        <v>0</v>
      </c>
      <c r="G35" s="50">
        <f>G34*0.06</f>
        <v>0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</row>
    <row r="36" customFormat="1" ht="36.75" customHeight="1" spans="1:256">
      <c r="A36" s="56"/>
      <c r="B36" s="49" t="s">
        <v>70</v>
      </c>
      <c r="C36" s="49"/>
      <c r="D36" s="49"/>
      <c r="E36" s="49"/>
      <c r="F36" s="49"/>
      <c r="G36" s="50">
        <f>SUM(G34:G35)</f>
        <v>0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</row>
    <row r="37" customFormat="1" ht="36.75" customHeight="1" spans="1:256">
      <c r="A37" s="57" t="s">
        <v>71</v>
      </c>
      <c r="B37" s="57"/>
      <c r="C37" s="57"/>
      <c r="D37" s="57"/>
      <c r="E37" s="57"/>
      <c r="F37" s="57"/>
      <c r="G37" s="57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</row>
    <row r="38" s="6" customFormat="1" ht="44" customHeight="1" spans="1:7">
      <c r="A38" s="57" t="s">
        <v>72</v>
      </c>
      <c r="B38" s="57"/>
      <c r="C38" s="57"/>
      <c r="D38" s="57"/>
      <c r="E38" s="57"/>
      <c r="F38" s="57"/>
      <c r="G38" s="57"/>
    </row>
  </sheetData>
  <mergeCells count="16">
    <mergeCell ref="A1:G1"/>
    <mergeCell ref="A2:G2"/>
    <mergeCell ref="F3:G3"/>
    <mergeCell ref="A5:G5"/>
    <mergeCell ref="A21:G21"/>
    <mergeCell ref="B34:F34"/>
    <mergeCell ref="B35:C35"/>
    <mergeCell ref="D35:E35"/>
    <mergeCell ref="B36:F36"/>
    <mergeCell ref="A37:G37"/>
    <mergeCell ref="A38:G38"/>
    <mergeCell ref="A3:A4"/>
    <mergeCell ref="B3:B4"/>
    <mergeCell ref="C3:C4"/>
    <mergeCell ref="D3:D4"/>
    <mergeCell ref="E3:E4"/>
  </mergeCells>
  <printOptions horizontalCentered="1"/>
  <pageMargins left="0.511805555555556" right="0.523611111111111" top="0.984027777777778" bottom="0.511805555555556" header="0.251388888888889" footer="0.511805555555556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B18" sqref="B18"/>
    </sheetView>
  </sheetViews>
  <sheetFormatPr defaultColWidth="9" defaultRowHeight="13.5" outlineLevelCol="6"/>
  <cols>
    <col min="1" max="1" width="4" style="7" customWidth="1"/>
    <col min="2" max="2" width="31.75" style="7" customWidth="1"/>
    <col min="3" max="3" width="7.66666666666667" style="7" customWidth="1"/>
    <col min="4" max="4" width="7.16666666666667" style="7" customWidth="1"/>
    <col min="5" max="5" width="8.75" style="7" customWidth="1"/>
    <col min="6" max="6" width="14.25" style="7" customWidth="1"/>
    <col min="7" max="7" width="34.375" style="7" customWidth="1"/>
  </cols>
  <sheetData>
    <row r="1" ht="44" customHeight="1" spans="1:7">
      <c r="A1" s="8"/>
      <c r="B1" s="9"/>
      <c r="C1" s="9"/>
      <c r="D1" s="9"/>
      <c r="E1" s="9"/>
      <c r="F1" s="9"/>
      <c r="G1" s="10"/>
    </row>
    <row r="2" ht="44" customHeight="1" spans="1:7">
      <c r="A2" s="8" t="s">
        <v>73</v>
      </c>
      <c r="B2" s="9"/>
      <c r="C2" s="9"/>
      <c r="D2" s="9"/>
      <c r="E2" s="9"/>
      <c r="F2" s="9"/>
      <c r="G2" s="10"/>
    </row>
    <row r="3" s="1" customFormat="1" ht="30" customHeight="1" spans="1:7">
      <c r="A3" s="11" t="s">
        <v>74</v>
      </c>
      <c r="B3" s="12"/>
      <c r="C3" s="12"/>
      <c r="D3" s="12"/>
      <c r="E3" s="12"/>
      <c r="F3" s="12"/>
      <c r="G3" s="13"/>
    </row>
    <row r="4" s="2" customFormat="1" ht="44" customHeight="1" spans="1:7">
      <c r="A4" s="14" t="s">
        <v>2</v>
      </c>
      <c r="B4" s="15" t="s">
        <v>75</v>
      </c>
      <c r="C4" s="15" t="s">
        <v>76</v>
      </c>
      <c r="D4" s="15" t="s">
        <v>77</v>
      </c>
      <c r="E4" s="15" t="s">
        <v>78</v>
      </c>
      <c r="F4" s="15" t="s">
        <v>70</v>
      </c>
      <c r="G4" s="15" t="s">
        <v>79</v>
      </c>
    </row>
    <row r="5" s="3" customFormat="1" ht="30" customHeight="1" spans="1:7">
      <c r="A5" s="11" t="s">
        <v>80</v>
      </c>
      <c r="B5" s="12"/>
      <c r="C5" s="12"/>
      <c r="D5" s="12"/>
      <c r="E5" s="12"/>
      <c r="F5" s="12"/>
      <c r="G5" s="13"/>
    </row>
    <row r="6" s="4" customFormat="1" ht="24" customHeight="1" spans="1:7">
      <c r="A6" s="16">
        <v>1</v>
      </c>
      <c r="B6" s="16" t="s">
        <v>81</v>
      </c>
      <c r="C6" s="16">
        <v>1</v>
      </c>
      <c r="D6" s="16" t="s">
        <v>31</v>
      </c>
      <c r="E6" s="16">
        <v>400</v>
      </c>
      <c r="F6" s="16">
        <f>E6*C6</f>
        <v>400</v>
      </c>
      <c r="G6" s="17" t="s">
        <v>82</v>
      </c>
    </row>
    <row r="7" s="4" customFormat="1" ht="24" customHeight="1" spans="1:7">
      <c r="A7" s="16">
        <v>2</v>
      </c>
      <c r="B7" s="16" t="s">
        <v>83</v>
      </c>
      <c r="C7" s="16">
        <v>1</v>
      </c>
      <c r="D7" s="16" t="s">
        <v>31</v>
      </c>
      <c r="E7" s="16">
        <v>100</v>
      </c>
      <c r="F7" s="16">
        <f>E7*C7</f>
        <v>100</v>
      </c>
      <c r="G7" s="17" t="s">
        <v>82</v>
      </c>
    </row>
    <row r="8" s="4" customFormat="1" ht="32" customHeight="1" spans="1:7">
      <c r="A8" s="16">
        <v>3</v>
      </c>
      <c r="B8" s="16" t="s">
        <v>84</v>
      </c>
      <c r="C8" s="16">
        <v>1</v>
      </c>
      <c r="D8" s="16" t="s">
        <v>31</v>
      </c>
      <c r="E8" s="16">
        <v>500</v>
      </c>
      <c r="F8" s="16">
        <f>E8*C8</f>
        <v>500</v>
      </c>
      <c r="G8" s="17" t="s">
        <v>85</v>
      </c>
    </row>
    <row r="9" s="4" customFormat="1" ht="24" customHeight="1" spans="1:7">
      <c r="A9" s="16">
        <v>4</v>
      </c>
      <c r="B9" s="16" t="s">
        <v>86</v>
      </c>
      <c r="C9" s="16">
        <v>1</v>
      </c>
      <c r="D9" s="16" t="s">
        <v>31</v>
      </c>
      <c r="E9" s="16">
        <v>200</v>
      </c>
      <c r="F9" s="16">
        <f>E9*C9</f>
        <v>200</v>
      </c>
      <c r="G9" s="17" t="s">
        <v>87</v>
      </c>
    </row>
    <row r="10" s="4" customFormat="1" ht="24" customHeight="1" spans="1:7">
      <c r="A10" s="16">
        <v>5</v>
      </c>
      <c r="B10" s="16" t="s">
        <v>88</v>
      </c>
      <c r="C10" s="16">
        <v>1</v>
      </c>
      <c r="D10" s="16" t="s">
        <v>34</v>
      </c>
      <c r="E10" s="16">
        <v>35</v>
      </c>
      <c r="F10" s="16">
        <f>E10*C10</f>
        <v>35</v>
      </c>
      <c r="G10" s="17"/>
    </row>
    <row r="11" s="4" customFormat="1" ht="24" customHeight="1" spans="1:7">
      <c r="A11" s="16"/>
      <c r="B11" s="16"/>
      <c r="C11" s="16"/>
      <c r="D11" s="16"/>
      <c r="E11" s="16"/>
      <c r="F11" s="16"/>
      <c r="G11" s="17"/>
    </row>
    <row r="12" s="4" customFormat="1" ht="30" customHeight="1" spans="1:7">
      <c r="A12" s="16"/>
      <c r="B12" s="18" t="s">
        <v>47</v>
      </c>
      <c r="C12" s="16"/>
      <c r="D12" s="16"/>
      <c r="E12" s="16"/>
      <c r="F12" s="18">
        <f>SUM(F6:F11)</f>
        <v>1235</v>
      </c>
      <c r="G12" s="19"/>
    </row>
    <row r="13" s="5" customFormat="1" ht="30" customHeight="1" spans="1:7">
      <c r="A13" s="20" t="s">
        <v>89</v>
      </c>
      <c r="B13" s="20" t="s">
        <v>90</v>
      </c>
      <c r="C13" s="21"/>
      <c r="D13" s="21"/>
      <c r="E13" s="21"/>
      <c r="F13" s="20">
        <f>SUM(F6:F12)/2</f>
        <v>1235</v>
      </c>
      <c r="G13" s="22"/>
    </row>
    <row r="14" s="5" customFormat="1" ht="30" customHeight="1" spans="1:7">
      <c r="A14" s="20" t="s">
        <v>91</v>
      </c>
      <c r="B14" s="20" t="s">
        <v>92</v>
      </c>
      <c r="C14" s="21"/>
      <c r="D14" s="21"/>
      <c r="E14" s="21"/>
      <c r="F14" s="20">
        <v>0</v>
      </c>
      <c r="G14" s="22" t="s">
        <v>93</v>
      </c>
    </row>
    <row r="15" s="5" customFormat="1" ht="30" customHeight="1" spans="1:7">
      <c r="A15" s="20" t="s">
        <v>94</v>
      </c>
      <c r="B15" s="20" t="s">
        <v>95</v>
      </c>
      <c r="C15" s="21"/>
      <c r="D15" s="21"/>
      <c r="E15" s="21"/>
      <c r="F15" s="23">
        <f>F13+F14</f>
        <v>1235</v>
      </c>
      <c r="G15" s="22"/>
    </row>
    <row r="16" s="6" customFormat="1" ht="65" customHeight="1" spans="1:7">
      <c r="A16" s="24" t="s">
        <v>96</v>
      </c>
      <c r="B16" s="25"/>
      <c r="C16" s="25"/>
      <c r="D16" s="25"/>
      <c r="E16" s="25"/>
      <c r="F16" s="25"/>
      <c r="G16" s="26"/>
    </row>
  </sheetData>
  <mergeCells count="5">
    <mergeCell ref="A1:G1"/>
    <mergeCell ref="A2:G2"/>
    <mergeCell ref="A3:G3"/>
    <mergeCell ref="A5:G5"/>
    <mergeCell ref="A16:G16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2016-09-21T02:29:00Z</dcterms:created>
  <cp:lastPrinted>2016-11-24T01:44:00Z</cp:lastPrinted>
  <dcterms:modified xsi:type="dcterms:W3CDTF">2026-06-18T07:22:16Z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F443177AEFF64E0EB40F7633F02C142B_13</vt:lpwstr>
  </property>
  <property fmtid="{D5CDD505-2E9C-101B-9397-08002B2CF9AE}" pid="4" name="CalculationRule">
    <vt:i4>0</vt:i4>
  </property>
</Properties>
</file>